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<sst xmlns="http://schemas.openxmlformats.org/spreadsheetml/2006/main" count="1352" uniqueCount="78">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</sst>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58">
      <pane xSplit="1" topLeftCell="B1" activePane="topRight" state="frozen"/>
      <selection pane="topLeft" activeCell="A1" sqref="A1"/>
      <selection pane="topRight" activeCell="AL98" sqref="AL9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11.7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17043.650000000023</v>
      </c>
      <c r="AF7" s="54"/>
      <c r="AG7" s="40"/>
    </row>
    <row r="8" spans="1:55" ht="18" customHeight="1">
      <c r="A8" s="47" t="s">
        <v>30</v>
      </c>
      <c r="B8" s="33">
        <f>SUM(E8:AB8)</f>
        <v>64122.4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>
        <v>4371.4</v>
      </c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148236.34000000017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14584.699999999999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119048.4</v>
      </c>
      <c r="AG9" s="69">
        <f>AG10+AG15+AG24+AG33+AG47+AG52+AG54+AG61+AG62+AG71+AG72+AG76+AG88+AG81+AG83+AG82+AG69+AG89+AG91+AG90+AG70+AG40+AG92</f>
        <v>254756.02226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>
        <v>228.9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6538.200000000001</v>
      </c>
      <c r="AG10" s="72">
        <f>B10+C10-AF10</f>
        <v>11271.699999999997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5272</v>
      </c>
      <c r="AG11" s="72">
        <f>B11+C11-AF11</f>
        <v>9218.6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228</v>
      </c>
      <c r="AG12" s="72">
        <f>B12+C12-AF12</f>
        <v>444.1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1553.0000000000005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228.9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1038.1999999999996</v>
      </c>
      <c r="AG14" s="72">
        <f>AG10-AG11-AG12-AG13</f>
        <v>1608.9999999999968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>
        <v>2845.6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38210.799999999996</v>
      </c>
      <c r="AG15" s="72">
        <f aca="true" t="shared" si="3" ref="AG15:AG31">B15+C15-AF15</f>
        <v>76297.70000000001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9726.5</v>
      </c>
      <c r="AG16" s="115">
        <f t="shared" si="3"/>
        <v>10503.399999999998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21884.100000000002</v>
      </c>
      <c r="AG17" s="72">
        <f t="shared" si="3"/>
        <v>45333.09999999998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15.1</v>
      </c>
      <c r="AG18" s="72">
        <f t="shared" si="3"/>
        <v>11.799999999999999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>
        <v>415.7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1978.7</v>
      </c>
      <c r="AG19" s="72">
        <f t="shared" si="3"/>
        <v>6506.399999999999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>
        <v>1898.4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11457.2</v>
      </c>
      <c r="AG20" s="72">
        <f t="shared" si="3"/>
        <v>15273.699999999997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>
        <f>324.6+23.1</f>
        <v>347.70000000000005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826.9000000000001</v>
      </c>
      <c r="AG21" s="72">
        <f t="shared" si="3"/>
        <v>885.7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183.79999999999995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2048.7999999999965</v>
      </c>
      <c r="AG23" s="72">
        <f>B23+C23-AF23</f>
        <v>8287.000000000015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16223.2</v>
      </c>
      <c r="AG24" s="72">
        <f t="shared" si="3"/>
        <v>35061.92099999999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11156.699999999999</v>
      </c>
      <c r="AG25" s="115">
        <f t="shared" si="3"/>
        <v>4538.1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16223.2</v>
      </c>
      <c r="AG32" s="72">
        <f>AG24</f>
        <v>35061.92099999999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183.60000000000002</v>
      </c>
      <c r="AG33" s="72">
        <f aca="true" t="shared" si="6" ref="AG33:AG38">B33+C33-AF33</f>
        <v>1745.5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80.8</v>
      </c>
      <c r="AG34" s="72">
        <f t="shared" si="6"/>
        <v>328.50000000000006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90.4</v>
      </c>
      <c r="AG36" s="72">
        <f t="shared" si="6"/>
        <v>30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12.399999999999999</v>
      </c>
      <c r="AG39" s="72">
        <f>AG33-AG34-AG36-AG38-AG35-AG37</f>
        <v>101.79999999999995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>
        <v>75.3</v>
      </c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512.1</v>
      </c>
      <c r="AG40" s="72">
        <f aca="true" t="shared" si="8" ref="AG40:AG45">B40+C40-AF40</f>
        <v>987.6999999999999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332.2</v>
      </c>
      <c r="AG41" s="72">
        <f t="shared" si="8"/>
        <v>781.2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</v>
      </c>
      <c r="AG43" s="72">
        <f t="shared" si="8"/>
        <v>29.900000000000006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>
        <v>72.2</v>
      </c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140.4</v>
      </c>
      <c r="AG44" s="72">
        <f t="shared" si="8"/>
        <v>163.99999999999997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3.0999999999999943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30.500000000000007</v>
      </c>
      <c r="AG46" s="72">
        <f>AG40-AG41-AG42-AG43-AG44-AG45</f>
        <v>12.499999999999915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>
        <v>201.7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677.5</v>
      </c>
      <c r="AG47" s="72">
        <f>B47+C47-AF47</f>
        <v>2753.3999999999996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>
        <v>37.3</v>
      </c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62.8</v>
      </c>
      <c r="AG48" s="72">
        <f>B48+C48-AF48</f>
        <v>5.449999999999974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287.70000000000005</v>
      </c>
      <c r="AG49" s="72">
        <f>B49+C49-AF49</f>
        <v>1482.3739000000003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164.39999999999998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326.99999999999994</v>
      </c>
      <c r="AG51" s="72">
        <f>AG47-AG49-AG48</f>
        <v>1265.5760999999993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>
        <v>635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3365.8</v>
      </c>
      <c r="AG52" s="72">
        <f aca="true" t="shared" si="11" ref="AG52:AG59">B52+C52-AF52</f>
        <v>45433.762259999996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1145</v>
      </c>
      <c r="AG53" s="72">
        <f t="shared" si="11"/>
        <v>1699.6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>
        <v>284.8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1016.5999999999999</v>
      </c>
      <c r="AG54" s="72">
        <f t="shared" si="11"/>
        <v>2501.3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400</v>
      </c>
      <c r="AG55" s="72">
        <f t="shared" si="11"/>
        <v>1000.4999999999998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5</v>
      </c>
      <c r="AG57" s="72">
        <f t="shared" si="11"/>
        <v>639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284.8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597.1999999999999</v>
      </c>
      <c r="AG60" s="72">
        <f>AG54-AG55-AG57-AG59-AG56-AG58</f>
        <v>849.6000000000004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>
        <v>3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8.9</v>
      </c>
      <c r="AG61" s="72">
        <f aca="true" t="shared" si="14" ref="AG61:AG67">B61+C61-AF61</f>
        <v>888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>
        <v>406.9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1906</v>
      </c>
      <c r="AG62" s="72">
        <f t="shared" si="14"/>
        <v>6309.4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768.8</v>
      </c>
      <c r="AG63" s="72">
        <f t="shared" si="14"/>
        <v>2187.8999999999996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</f>
        <v>65.5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>
        <v>12.8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101.39999999999999</v>
      </c>
      <c r="AG65" s="72">
        <f t="shared" si="14"/>
        <v>167.60000000000002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>
        <v>22.2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59.8</v>
      </c>
      <c r="AG66" s="72">
        <f t="shared" si="14"/>
        <v>516.7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12</v>
      </c>
      <c r="AI67" s="143"/>
    </row>
    <row r="68" spans="1:35" ht="15.75">
      <c r="A68" s="3" t="s">
        <v>23</v>
      </c>
      <c r="B68" s="72">
        <f>B62-B63-B66-B67-B65-B64</f>
        <v>1434.7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265.9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864.5999999999999</v>
      </c>
      <c r="AG68" s="72">
        <f>AG62-AG63-AG66-AG67-AG65-AG64</f>
        <v>3424.5000000000005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>
        <v>9601.4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9601.4</v>
      </c>
      <c r="AG69" s="130">
        <f aca="true" t="shared" si="16" ref="AG69:AG92">B69+C69-AF69</f>
        <v>5183.338999999998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>
        <v>44.3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183.7</v>
      </c>
      <c r="AG71" s="130">
        <f t="shared" si="16"/>
        <v>0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>
        <v>257.8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822.5</v>
      </c>
      <c r="AG72" s="130">
        <f t="shared" si="16"/>
        <v>6281.2</v>
      </c>
      <c r="AH72" s="86">
        <f>AG72+AG69+AG76+AG91+AG83+AG88</f>
        <v>14152.838999999996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>
        <v>87.7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301.09999999999997</v>
      </c>
      <c r="AG74" s="130">
        <f t="shared" si="16"/>
        <v>970.6000000000001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60.4</v>
      </c>
      <c r="AG76" s="130">
        <f t="shared" si="16"/>
        <v>188.29999999999998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33.6</v>
      </c>
      <c r="AG77" s="130">
        <f t="shared" si="16"/>
        <v>78.9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837.8000000000001</v>
      </c>
      <c r="AG89" s="72">
        <f t="shared" si="16"/>
        <v>51370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37692.7</v>
      </c>
      <c r="AG92" s="72">
        <f t="shared" si="16"/>
        <v>3636.5999999999985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14584.699999999997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119048.4</v>
      </c>
      <c r="AG94" s="84">
        <f>AG10+AG15+AG24+AG33+AG47+AG52+AG54+AG61+AG62+AG69+AG71+AG72+AG76+AG81+AG82+AG83+AG88+AG89+AG90+AG91+AG70+AG40+AG92</f>
        <v>254756.02226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37.3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28834.300000000003</v>
      </c>
      <c r="AG95" s="71">
        <f>B95+C95-AF95</f>
        <v>58979.649999999994</v>
      </c>
    </row>
    <row r="96" spans="1:33" ht="15.75">
      <c r="A96" s="3" t="s">
        <v>2</v>
      </c>
      <c r="B96" s="22">
        <f aca="true" t="shared" si="19" ref="B96:AD96">B12+B20+B29+B36+B57+B66+B44+B80+B74+B53</f>
        <v>16948.3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2080.5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13434.3</v>
      </c>
      <c r="AG96" s="71">
        <f>B96+C96-AF96</f>
        <v>19748.399999999998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20.5</v>
      </c>
      <c r="AG97" s="71">
        <f>B97+C97-AF97</f>
        <v>12.600000000000001</v>
      </c>
    </row>
    <row r="98" spans="1:33" ht="15.75">
      <c r="A98" s="3" t="s">
        <v>1</v>
      </c>
      <c r="B98" s="22">
        <f aca="true" t="shared" si="21" ref="B98:AD98">B19+B28+B65+B35+B43+B56+B79</f>
        <v>4337.099999999999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428.5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2098.4</v>
      </c>
      <c r="AG98" s="71">
        <f>B98+C98-AF98</f>
        <v>6718.1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453.70000000000005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1238.6000000000001</v>
      </c>
      <c r="AG99" s="71">
        <f>B99+C99-AF99</f>
        <v>3944.0738999999994</v>
      </c>
    </row>
    <row r="100" spans="1:33" ht="12.75">
      <c r="A100" s="1" t="s">
        <v>35</v>
      </c>
      <c r="B100" s="2">
        <f aca="true" t="shared" si="23" ref="B100:AD100">B94-B95-B96-B97-B98-B99</f>
        <v>154839.2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11584.699999999997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73422.29999999999</v>
      </c>
      <c r="AG100" s="85">
        <f>AG94-AG95-AG96-AG97-AG98-AG99</f>
        <v>165353.19836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2018-12-14T13:28:34Z</cp:lastPrinted>
  <dcterms:created xsi:type="dcterms:W3CDTF">2002-11-05T08:53:00Z</dcterms:created>
  <dcterms:modified xsi:type="dcterms:W3CDTF">2018-12-19T11:25:24Z</dcterms:modified>
  <cp:category/>
  <cp:version/>
  <cp:contentType/>
  <cp:contentStatus/>
</cp:coreProperties>
</file>